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d\Documents\rfinsights\"/>
    </mc:Choice>
  </mc:AlternateContent>
  <xr:revisionPtr revIDLastSave="0" documentId="13_ncr:1_{D4881EBA-5462-4466-9374-F7146AEEAAC8}" xr6:coauthVersionLast="47" xr6:coauthVersionMax="47" xr10:uidLastSave="{00000000-0000-0000-0000-000000000000}"/>
  <bookViews>
    <workbookView xWindow="-60" yWindow="-60" windowWidth="19320" windowHeight="11670" xr2:uid="{458E528B-B414-4DD0-A856-0549C257BE95}"/>
  </bookViews>
  <sheets>
    <sheet name="Sheet2" sheetId="2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2" l="1"/>
  <c r="J58" i="2" s="1"/>
  <c r="J59" i="2" s="1"/>
  <c r="J60" i="2" s="1"/>
  <c r="J61" i="2" s="1"/>
  <c r="J41" i="2"/>
  <c r="J42" i="2" s="1"/>
  <c r="J43" i="2" s="1"/>
  <c r="J40" i="2"/>
  <c r="J39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3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21" i="2"/>
  <c r="E23" i="2"/>
  <c r="E24" i="2"/>
  <c r="E25" i="2"/>
  <c r="E26" i="2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22" i="2"/>
  <c r="E21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H22" i="2"/>
  <c r="F22" i="2"/>
  <c r="F23" i="2" s="1"/>
  <c r="C22" i="2"/>
  <c r="H21" i="2"/>
  <c r="C21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D5" i="2"/>
  <c r="D6" i="2" s="1"/>
  <c r="D4" i="2"/>
  <c r="F5" i="2"/>
  <c r="F6" i="2" s="1"/>
  <c r="F4" i="2"/>
  <c r="C4" i="2"/>
  <c r="E4" i="2"/>
  <c r="G4" i="2" s="1"/>
  <c r="H4" i="2"/>
  <c r="C5" i="2"/>
  <c r="G5" i="2"/>
  <c r="H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H3" i="2"/>
  <c r="C3" i="2"/>
  <c r="E3" i="2" s="1"/>
  <c r="G3" i="2" s="1"/>
  <c r="F24" i="2" l="1"/>
  <c r="H23" i="2"/>
  <c r="G22" i="2"/>
  <c r="I22" i="2" s="1"/>
  <c r="J22" i="2" s="1"/>
  <c r="G23" i="2"/>
  <c r="I23" i="2" s="1"/>
  <c r="J23" i="2" s="1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21" i="2"/>
  <c r="I21" i="2" s="1"/>
  <c r="J21" i="2" s="1"/>
  <c r="G6" i="2"/>
  <c r="D7" i="2"/>
  <c r="F7" i="2"/>
  <c r="H6" i="2"/>
  <c r="I6" i="2"/>
  <c r="J6" i="2" s="1"/>
  <c r="I5" i="2"/>
  <c r="J5" i="2" s="1"/>
  <c r="I4" i="2"/>
  <c r="J4" i="2" s="1"/>
  <c r="I3" i="2"/>
  <c r="J3" i="2" s="1"/>
  <c r="F25" i="2" l="1"/>
  <c r="H24" i="2"/>
  <c r="I24" i="2" s="1"/>
  <c r="J24" i="2" s="1"/>
  <c r="D8" i="2"/>
  <c r="G7" i="2"/>
  <c r="H7" i="2"/>
  <c r="F8" i="2"/>
  <c r="F26" i="2" l="1"/>
  <c r="H25" i="2"/>
  <c r="I25" i="2" s="1"/>
  <c r="J25" i="2" s="1"/>
  <c r="I7" i="2"/>
  <c r="J7" i="2" s="1"/>
  <c r="D9" i="2"/>
  <c r="G8" i="2"/>
  <c r="F9" i="2"/>
  <c r="H8" i="2"/>
  <c r="F27" i="2" l="1"/>
  <c r="H26" i="2"/>
  <c r="I26" i="2" s="1"/>
  <c r="J26" i="2" s="1"/>
  <c r="G9" i="2"/>
  <c r="D10" i="2"/>
  <c r="I8" i="2"/>
  <c r="J8" i="2" s="1"/>
  <c r="H9" i="2"/>
  <c r="I9" i="2" s="1"/>
  <c r="J9" i="2" s="1"/>
  <c r="F10" i="2"/>
  <c r="F28" i="2" l="1"/>
  <c r="H27" i="2"/>
  <c r="I27" i="2" s="1"/>
  <c r="J27" i="2" s="1"/>
  <c r="D11" i="2"/>
  <c r="G10" i="2"/>
  <c r="F11" i="2"/>
  <c r="H10" i="2"/>
  <c r="F29" i="2" l="1"/>
  <c r="H28" i="2"/>
  <c r="I28" i="2" s="1"/>
  <c r="J28" i="2" s="1"/>
  <c r="I10" i="2"/>
  <c r="J10" i="2" s="1"/>
  <c r="G11" i="2"/>
  <c r="D12" i="2"/>
  <c r="F12" i="2"/>
  <c r="H11" i="2"/>
  <c r="F30" i="2" l="1"/>
  <c r="H29" i="2"/>
  <c r="I29" i="2" s="1"/>
  <c r="J29" i="2" s="1"/>
  <c r="D13" i="2"/>
  <c r="G12" i="2"/>
  <c r="I11" i="2"/>
  <c r="J11" i="2" s="1"/>
  <c r="F13" i="2"/>
  <c r="H12" i="2"/>
  <c r="F31" i="2" l="1"/>
  <c r="H30" i="2"/>
  <c r="I30" i="2" s="1"/>
  <c r="J30" i="2" s="1"/>
  <c r="I12" i="2"/>
  <c r="J12" i="2" s="1"/>
  <c r="D14" i="2"/>
  <c r="G13" i="2"/>
  <c r="F14" i="2"/>
  <c r="H13" i="2"/>
  <c r="F32" i="2" l="1"/>
  <c r="H31" i="2"/>
  <c r="I31" i="2" s="1"/>
  <c r="J31" i="2" s="1"/>
  <c r="G14" i="2"/>
  <c r="D15" i="2"/>
  <c r="I13" i="2"/>
  <c r="J13" i="2" s="1"/>
  <c r="F15" i="2"/>
  <c r="H14" i="2"/>
  <c r="I14" i="2" s="1"/>
  <c r="J14" i="2" s="1"/>
  <c r="F33" i="2" l="1"/>
  <c r="H32" i="2"/>
  <c r="I32" i="2" s="1"/>
  <c r="J32" i="2" s="1"/>
  <c r="G15" i="2"/>
  <c r="D16" i="2"/>
  <c r="H15" i="2"/>
  <c r="I15" i="2" s="1"/>
  <c r="J15" i="2" s="1"/>
  <c r="F16" i="2"/>
  <c r="F34" i="2" l="1"/>
  <c r="H33" i="2"/>
  <c r="I33" i="2" s="1"/>
  <c r="J33" i="2" s="1"/>
  <c r="D17" i="2"/>
  <c r="G16" i="2"/>
  <c r="F17" i="2"/>
  <c r="H16" i="2"/>
  <c r="I16" i="2" s="1"/>
  <c r="J16" i="2" s="1"/>
  <c r="F35" i="2" l="1"/>
  <c r="H34" i="2"/>
  <c r="I34" i="2" s="1"/>
  <c r="J34" i="2" s="1"/>
  <c r="G17" i="2"/>
  <c r="D18" i="2"/>
  <c r="G18" i="2" s="1"/>
  <c r="H17" i="2"/>
  <c r="I17" i="2" s="1"/>
  <c r="J17" i="2" s="1"/>
  <c r="F18" i="2"/>
  <c r="H18" i="2" s="1"/>
  <c r="I18" i="2" s="1"/>
  <c r="J18" i="2" s="1"/>
  <c r="F36" i="2" l="1"/>
  <c r="H36" i="2" s="1"/>
  <c r="I36" i="2" s="1"/>
  <c r="J36" i="2" s="1"/>
  <c r="H35" i="2"/>
  <c r="I35" i="2" s="1"/>
  <c r="J35" i="2" s="1"/>
</calcChain>
</file>

<file path=xl/sharedStrings.xml><?xml version="1.0" encoding="utf-8"?>
<sst xmlns="http://schemas.openxmlformats.org/spreadsheetml/2006/main" count="24" uniqueCount="10">
  <si>
    <t>f</t>
  </si>
  <si>
    <t>L</t>
  </si>
  <si>
    <t>C</t>
  </si>
  <si>
    <t>w</t>
  </si>
  <si>
    <t>R</t>
  </si>
  <si>
    <t>Es</t>
  </si>
  <si>
    <t>Pd</t>
  </si>
  <si>
    <t>Q</t>
  </si>
  <si>
    <t>Es/Pd</t>
  </si>
  <si>
    <t>f_GHz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</si>
</sst>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1" fontId="1" fillId="2" borderId="1" xfId="1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" fillId="2" borderId="1" xfId="1" applyAlignment="1">
      <alignment horizontal="center"/>
    </xf>
    <xf numFmtId="168" fontId="1" fillId="2" borderId="1" xfId="1" applyNumberFormat="1" applyAlignment="1">
      <alignment horizontal="center"/>
    </xf>
    <xf numFmtId="0" fontId="1" fillId="2" borderId="1" xfId="1" applyNumberFormat="1" applyAlignment="1">
      <alignment horizont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colors>
    <mruColors>
      <color rgb="FF3F3F3F"/>
      <color rgb="FF131417"/>
      <color rgb="FFFEDB39"/>
      <color rgb="FFE91E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Philosopher" panose="00000500000000000000" pitchFamily="2" charset="0"/>
                <a:ea typeface="+mn-ea"/>
                <a:cs typeface="+mn-cs"/>
              </a:defRPr>
            </a:pPr>
            <a:r>
              <a:rPr lang="en-US" sz="1600">
                <a:solidFill>
                  <a:schemeClr val="tx1">
                    <a:lumMod val="50000"/>
                    <a:lumOff val="50000"/>
                  </a:schemeClr>
                </a:solidFill>
              </a:rPr>
              <a:t>LC</a:t>
            </a:r>
            <a:r>
              <a:rPr lang="en-US" sz="1600" baseline="0">
                <a:solidFill>
                  <a:schemeClr val="tx1">
                    <a:lumMod val="50000"/>
                    <a:lumOff val="50000"/>
                  </a:schemeClr>
                </a:solidFill>
              </a:rPr>
              <a:t> Tank - Frequency vs Q</a:t>
            </a:r>
            <a:endParaRPr lang="en-US" sz="1600">
              <a:solidFill>
                <a:schemeClr val="tx1">
                  <a:lumMod val="50000"/>
                  <a:lumOff val="5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Philosopher" panose="00000500000000000000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Sheet2!$J$2</c:f>
              <c:strCache>
                <c:ptCount val="1"/>
                <c:pt idx="0">
                  <c:v>Q</c:v>
                </c:pt>
              </c:strCache>
            </c:strRef>
          </c:tx>
          <c:spPr>
            <a:ln w="25400" cap="rnd">
              <a:solidFill>
                <a:srgbClr val="E91E5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E91E56"/>
              </a:solidFill>
              <a:ln w="9525">
                <a:solidFill>
                  <a:srgbClr val="E91E56"/>
                </a:solidFill>
              </a:ln>
              <a:effectLst/>
            </c:spPr>
          </c:marker>
          <c:xVal>
            <c:numRef>
              <c:f>Sheet2!$K$3:$K$18</c:f>
              <c:numCache>
                <c:formatCode>General</c:formatCode>
                <c:ptCount val="1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  <c:pt idx="9">
                  <c:v>1.4</c:v>
                </c:pt>
                <c:pt idx="10">
                  <c:v>1.5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1.9</c:v>
                </c:pt>
                <c:pt idx="15">
                  <c:v>2</c:v>
                </c:pt>
              </c:numCache>
            </c:numRef>
          </c:xVal>
          <c:yVal>
            <c:numRef>
              <c:f>Sheet2!$J$3:$J$18</c:f>
              <c:numCache>
                <c:formatCode>0.0</c:formatCode>
                <c:ptCount val="16"/>
                <c:pt idx="0">
                  <c:v>6.3661977236758132</c:v>
                </c:pt>
                <c:pt idx="1">
                  <c:v>5.3051647697298447</c:v>
                </c:pt>
                <c:pt idx="2">
                  <c:v>4.5472840883398673</c:v>
                </c:pt>
                <c:pt idx="3">
                  <c:v>3.9788735772973842</c:v>
                </c:pt>
                <c:pt idx="4">
                  <c:v>3.5367765131532298</c:v>
                </c:pt>
                <c:pt idx="5">
                  <c:v>3.1830988618379066</c:v>
                </c:pt>
                <c:pt idx="6">
                  <c:v>2.8937262380344611</c:v>
                </c:pt>
                <c:pt idx="7">
                  <c:v>2.6525823848649224</c:v>
                </c:pt>
                <c:pt idx="8">
                  <c:v>2.4485375860291589</c:v>
                </c:pt>
                <c:pt idx="9">
                  <c:v>2.2736420441699337</c:v>
                </c:pt>
                <c:pt idx="10">
                  <c:v>2.1220659078919382</c:v>
                </c:pt>
                <c:pt idx="11">
                  <c:v>1.9894367886486921</c:v>
                </c:pt>
                <c:pt idx="12">
                  <c:v>1.8724110951987687</c:v>
                </c:pt>
                <c:pt idx="13">
                  <c:v>1.7683882565766149</c:v>
                </c:pt>
                <c:pt idx="14">
                  <c:v>1.6753151904410035</c:v>
                </c:pt>
                <c:pt idx="15">
                  <c:v>1.5915494309189533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62-432A-BD80-CB33D5C62547}"/>
            </c:ext>
          </c:extLst>
        </c:ser>
        <c:ser>
          <c:idx val="1"/>
          <c:order val="1"/>
          <c:tx>
            <c:strRef>
              <c:f>Sheet2!$J$20</c:f>
              <c:strCache>
                <c:ptCount val="1"/>
                <c:pt idx="0">
                  <c:v>Q</c:v>
                </c:pt>
              </c:strCache>
            </c:strRef>
          </c:tx>
          <c:spPr>
            <a:ln w="25400" cap="rnd">
              <a:solidFill>
                <a:srgbClr val="FEDB39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EDB39"/>
              </a:solidFill>
              <a:ln w="9525">
                <a:solidFill>
                  <a:srgbClr val="FEDB39"/>
                </a:solidFill>
              </a:ln>
              <a:effectLst/>
            </c:spPr>
          </c:marker>
          <c:xVal>
            <c:numRef>
              <c:f>Sheet2!$K$21:$K$36</c:f>
              <c:numCache>
                <c:formatCode>General</c:formatCode>
                <c:ptCount val="16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1.1000000000000001</c:v>
                </c:pt>
                <c:pt idx="7">
                  <c:v>1.2</c:v>
                </c:pt>
                <c:pt idx="8">
                  <c:v>1.3</c:v>
                </c:pt>
                <c:pt idx="9">
                  <c:v>1.4</c:v>
                </c:pt>
                <c:pt idx="10">
                  <c:v>1.5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1.9</c:v>
                </c:pt>
                <c:pt idx="15">
                  <c:v>2</c:v>
                </c:pt>
              </c:numCache>
            </c:numRef>
          </c:xVal>
          <c:yVal>
            <c:numRef>
              <c:f>Sheet2!$J$21:$J$36</c:f>
              <c:numCache>
                <c:formatCode>0.0</c:formatCode>
                <c:ptCount val="16"/>
                <c:pt idx="0">
                  <c:v>1.5915494309189533</c:v>
                </c:pt>
                <c:pt idx="1">
                  <c:v>1.909859317102744</c:v>
                </c:pt>
                <c:pt idx="2">
                  <c:v>2.2281692032865346</c:v>
                </c:pt>
                <c:pt idx="3">
                  <c:v>2.5464790894703251</c:v>
                </c:pt>
                <c:pt idx="4">
                  <c:v>2.8647889756541161</c:v>
                </c:pt>
                <c:pt idx="5">
                  <c:v>3.1830988618379066</c:v>
                </c:pt>
                <c:pt idx="6">
                  <c:v>3.5014087480216971</c:v>
                </c:pt>
                <c:pt idx="7">
                  <c:v>3.8197186342054881</c:v>
                </c:pt>
                <c:pt idx="8">
                  <c:v>4.1380285203892786</c:v>
                </c:pt>
                <c:pt idx="9">
                  <c:v>4.4563384065730691</c:v>
                </c:pt>
                <c:pt idx="10">
                  <c:v>4.7746482927568596</c:v>
                </c:pt>
                <c:pt idx="11">
                  <c:v>5.0929581789406502</c:v>
                </c:pt>
                <c:pt idx="12">
                  <c:v>5.4112680651244416</c:v>
                </c:pt>
                <c:pt idx="13">
                  <c:v>5.7295779513082321</c:v>
                </c:pt>
                <c:pt idx="14">
                  <c:v>6.0478878374920226</c:v>
                </c:pt>
                <c:pt idx="15">
                  <c:v>6.3661977236758132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762-432A-BD80-CB33D5C62547}"/>
            </c:ext>
          </c:extLst>
        </c:ser>
        <c:ser>
          <c:idx val="2"/>
          <c:order val="2"/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Sheet2!$K$39:$K$54</c:f>
              <c:numCache>
                <c:formatCode>General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Sheet2!$J$39:$J$54</c:f>
              <c:numCache>
                <c:formatCode>0.0</c:formatCode>
                <c:ptCount val="16"/>
                <c:pt idx="0">
                  <c:v>2.6830988618379066</c:v>
                </c:pt>
                <c:pt idx="1">
                  <c:v>2.6830988618379066</c:v>
                </c:pt>
                <c:pt idx="2">
                  <c:v>2.6830988618379066</c:v>
                </c:pt>
                <c:pt idx="3">
                  <c:v>2.6830988618379066</c:v>
                </c:pt>
                <c:pt idx="4">
                  <c:v>2.6830988618379066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762-432A-BD80-CB33D5C62547}"/>
            </c:ext>
          </c:extLst>
        </c:ser>
        <c:ser>
          <c:idx val="3"/>
          <c:order val="3"/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Sheet2!$K$57:$K$72</c:f>
              <c:numCache>
                <c:formatCode>General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</c:numCache>
            </c:numRef>
          </c:xVal>
          <c:yVal>
            <c:numRef>
              <c:f>Sheet2!$J$57:$J$72</c:f>
              <c:numCache>
                <c:formatCode>0.0</c:formatCode>
                <c:ptCount val="16"/>
                <c:pt idx="0">
                  <c:v>3.6830988618379066</c:v>
                </c:pt>
                <c:pt idx="1">
                  <c:v>3.6830988618379066</c:v>
                </c:pt>
                <c:pt idx="2">
                  <c:v>3.6830988618379066</c:v>
                </c:pt>
                <c:pt idx="3">
                  <c:v>3.6830988618379066</c:v>
                </c:pt>
                <c:pt idx="4">
                  <c:v>3.6830988618379066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762-432A-BD80-CB33D5C62547}"/>
            </c:ext>
          </c:extLst>
        </c:ser>
        <c:ser>
          <c:idx val="4"/>
          <c:order val="4"/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Sheet2!$I$39:$I$54</c:f>
              <c:numCache>
                <c:formatCode>General</c:formatCode>
                <c:ptCount val="16"/>
                <c:pt idx="0">
                  <c:v>0.85499999999999998</c:v>
                </c:pt>
                <c:pt idx="1">
                  <c:v>0.85499999999999998</c:v>
                </c:pt>
                <c:pt idx="2">
                  <c:v>0.85499999999999998</c:v>
                </c:pt>
                <c:pt idx="3">
                  <c:v>0.85499999999999998</c:v>
                </c:pt>
                <c:pt idx="4">
                  <c:v>0.85499999999999998</c:v>
                </c:pt>
              </c:numCache>
            </c:numRef>
          </c:xVal>
          <c:yVal>
            <c:numRef>
              <c:f>Sheet2!$H$39:$H$54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762-432A-BD80-CB33D5C62547}"/>
            </c:ext>
          </c:extLst>
        </c:ser>
        <c:ser>
          <c:idx val="5"/>
          <c:order val="5"/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Sheet2!$I$57:$I$72</c:f>
              <c:numCache>
                <c:formatCode>General</c:formatCode>
                <c:ptCount val="16"/>
                <c:pt idx="0">
                  <c:v>1.17</c:v>
                </c:pt>
                <c:pt idx="1">
                  <c:v>1.17</c:v>
                </c:pt>
                <c:pt idx="2">
                  <c:v>1.17</c:v>
                </c:pt>
                <c:pt idx="3">
                  <c:v>1.17</c:v>
                </c:pt>
                <c:pt idx="4">
                  <c:v>1.17</c:v>
                </c:pt>
              </c:numCache>
            </c:numRef>
          </c:xVal>
          <c:yVal>
            <c:numRef>
              <c:f>Sheet2!$H$57:$H$72</c:f>
              <c:numCache>
                <c:formatCode>General</c:formatCode>
                <c:ptCount val="1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762-432A-BD80-CB33D5C62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79392"/>
        <c:axId val="252884128"/>
      </c:scatterChart>
      <c:valAx>
        <c:axId val="206679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3F3F3F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Philosopher" panose="00000500000000000000" pitchFamily="2" charset="0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Frequency [GHz]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Philosopher" panose="00000500000000000000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Philosopher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252884128"/>
        <c:crosses val="autoZero"/>
        <c:crossBetween val="midCat"/>
      </c:valAx>
      <c:valAx>
        <c:axId val="25288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3F3F3F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Philosopher" panose="00000500000000000000" pitchFamily="2" charset="0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tx1">
                        <a:lumMod val="50000"/>
                        <a:lumOff val="50000"/>
                      </a:schemeClr>
                    </a:solidFill>
                  </a:rPr>
                  <a:t>Q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Philosopher" panose="00000500000000000000" pitchFamily="2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Philosopher" panose="00000500000000000000" pitchFamily="2" charset="0"/>
                <a:ea typeface="+mn-ea"/>
                <a:cs typeface="+mn-cs"/>
              </a:defRPr>
            </a:pPr>
            <a:endParaRPr lang="en-US"/>
          </a:p>
        </c:txPr>
        <c:crossAx val="206679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131417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latin typeface="Philosopher" panose="00000500000000000000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84377</xdr:colOff>
      <xdr:row>1</xdr:row>
      <xdr:rowOff>119657</xdr:rowOff>
    </xdr:from>
    <xdr:to>
      <xdr:col>19</xdr:col>
      <xdr:colOff>530087</xdr:colOff>
      <xdr:row>25</xdr:row>
      <xdr:rowOff>33130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FBEDADF-8653-CD74-6CAE-C332A2A6B4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D380-7752-4525-9221-BFFB9E2EB02B}">
  <dimension ref="B2:K72"/>
  <sheetViews>
    <sheetView tabSelected="1" zoomScaleNormal="100" workbookViewId="0">
      <selection activeCell="K8" sqref="B8:K8"/>
    </sheetView>
  </sheetViews>
  <sheetFormatPr defaultRowHeight="15" x14ac:dyDescent="0.25"/>
  <cols>
    <col min="1" max="16384" width="9.140625" style="1"/>
  </cols>
  <sheetData>
    <row r="2" spans="2:11" x14ac:dyDescent="0.25">
      <c r="B2" s="1" t="s">
        <v>0</v>
      </c>
      <c r="C2" s="1" t="s">
        <v>3</v>
      </c>
      <c r="D2" s="1" t="s">
        <v>1</v>
      </c>
      <c r="E2" s="1" t="s">
        <v>2</v>
      </c>
      <c r="F2" s="1" t="s">
        <v>4</v>
      </c>
      <c r="G2" s="1" t="s">
        <v>5</v>
      </c>
      <c r="H2" s="1" t="s">
        <v>6</v>
      </c>
      <c r="I2" s="1" t="s">
        <v>8</v>
      </c>
      <c r="J2" s="1" t="s">
        <v>7</v>
      </c>
      <c r="K2" s="1" t="s">
        <v>9</v>
      </c>
    </row>
    <row r="3" spans="2:11" x14ac:dyDescent="0.25">
      <c r="B3" s="2">
        <v>500000000</v>
      </c>
      <c r="C3" s="2">
        <f>2*PI()*B3</f>
        <v>3141592653.5897932</v>
      </c>
      <c r="D3" s="2">
        <v>4.9999999999999998E-8</v>
      </c>
      <c r="E3" s="2">
        <f>1/(C3^2*D3)</f>
        <v>2.0264236728467554E-12</v>
      </c>
      <c r="F3" s="1">
        <v>1000</v>
      </c>
      <c r="G3" s="2">
        <f>0.5*E3</f>
        <v>1.0132118364233777E-12</v>
      </c>
      <c r="H3" s="1">
        <f>0.5/F3</f>
        <v>5.0000000000000001E-4</v>
      </c>
      <c r="I3" s="2">
        <f>G3/H3</f>
        <v>2.0264236728467554E-9</v>
      </c>
      <c r="J3" s="4">
        <f>C3*I3</f>
        <v>6.3661977236758132</v>
      </c>
      <c r="K3" s="1">
        <f>B3/1000000000</f>
        <v>0.5</v>
      </c>
    </row>
    <row r="4" spans="2:11" x14ac:dyDescent="0.25">
      <c r="B4" s="2">
        <v>600000000</v>
      </c>
      <c r="C4" s="2">
        <f t="shared" ref="C4:C18" si="0">2*PI()*B4</f>
        <v>3769911184.3077517</v>
      </c>
      <c r="D4" s="2">
        <f>D3</f>
        <v>4.9999999999999998E-8</v>
      </c>
      <c r="E4" s="2">
        <f t="shared" ref="E4:E18" si="1">1/(C4^2*D4)</f>
        <v>1.4072386616991359E-12</v>
      </c>
      <c r="F4" s="1">
        <f>F3</f>
        <v>1000</v>
      </c>
      <c r="G4" s="2">
        <f t="shared" ref="G4:G18" si="2">0.5*E4</f>
        <v>7.0361933084956795E-13</v>
      </c>
      <c r="H4" s="1">
        <f t="shared" ref="H4:H18" si="3">0.5/F4</f>
        <v>5.0000000000000001E-4</v>
      </c>
      <c r="I4" s="2">
        <f t="shared" ref="I4:I18" si="4">G4/H4</f>
        <v>1.4072386616991359E-9</v>
      </c>
      <c r="J4" s="4">
        <f t="shared" ref="J4:J18" si="5">C4*I4</f>
        <v>5.3051647697298447</v>
      </c>
      <c r="K4" s="1">
        <f t="shared" ref="K4:K18" si="6">B4/1000000000</f>
        <v>0.6</v>
      </c>
    </row>
    <row r="5" spans="2:11" x14ac:dyDescent="0.25">
      <c r="B5" s="2">
        <v>700000000</v>
      </c>
      <c r="C5" s="2">
        <f t="shared" si="0"/>
        <v>4398229715.0257101</v>
      </c>
      <c r="D5" s="2">
        <f t="shared" ref="D5:D18" si="7">D4</f>
        <v>4.9999999999999998E-8</v>
      </c>
      <c r="E5" s="2">
        <f t="shared" si="1"/>
        <v>1.0338896290034471E-12</v>
      </c>
      <c r="F5" s="1">
        <f t="shared" ref="F5:F18" si="8">F4</f>
        <v>1000</v>
      </c>
      <c r="G5" s="2">
        <f t="shared" si="2"/>
        <v>5.1694481450172353E-13</v>
      </c>
      <c r="H5" s="1">
        <f t="shared" si="3"/>
        <v>5.0000000000000001E-4</v>
      </c>
      <c r="I5" s="2">
        <f t="shared" si="4"/>
        <v>1.033889629003447E-9</v>
      </c>
      <c r="J5" s="4">
        <f t="shared" si="5"/>
        <v>4.5472840883398673</v>
      </c>
      <c r="K5" s="1">
        <f t="shared" si="6"/>
        <v>0.7</v>
      </c>
    </row>
    <row r="6" spans="2:11" x14ac:dyDescent="0.25">
      <c r="B6" s="2">
        <v>800000000</v>
      </c>
      <c r="C6" s="2">
        <f t="shared" si="0"/>
        <v>5026548245.7436686</v>
      </c>
      <c r="D6" s="2">
        <f t="shared" si="7"/>
        <v>4.9999999999999998E-8</v>
      </c>
      <c r="E6" s="2">
        <f t="shared" si="1"/>
        <v>7.9157174720576413E-13</v>
      </c>
      <c r="F6" s="1">
        <f t="shared" si="8"/>
        <v>1000</v>
      </c>
      <c r="G6" s="2">
        <f t="shared" si="2"/>
        <v>3.9578587360288206E-13</v>
      </c>
      <c r="H6" s="1">
        <f t="shared" si="3"/>
        <v>5.0000000000000001E-4</v>
      </c>
      <c r="I6" s="2">
        <f t="shared" si="4"/>
        <v>7.9157174720576407E-10</v>
      </c>
      <c r="J6" s="4">
        <f t="shared" si="5"/>
        <v>3.9788735772973842</v>
      </c>
      <c r="K6" s="1">
        <f t="shared" si="6"/>
        <v>0.8</v>
      </c>
    </row>
    <row r="7" spans="2:11" ht="15.75" thickBot="1" x14ac:dyDescent="0.3">
      <c r="B7" s="2">
        <v>900000000</v>
      </c>
      <c r="C7" s="2">
        <f t="shared" si="0"/>
        <v>5654866776.461628</v>
      </c>
      <c r="D7" s="2">
        <f t="shared" si="7"/>
        <v>4.9999999999999998E-8</v>
      </c>
      <c r="E7" s="2">
        <f t="shared" si="1"/>
        <v>6.254394051996159E-13</v>
      </c>
      <c r="F7" s="1">
        <f t="shared" si="8"/>
        <v>1000</v>
      </c>
      <c r="G7" s="2">
        <f t="shared" si="2"/>
        <v>3.1271970259980795E-13</v>
      </c>
      <c r="H7" s="1">
        <f t="shared" si="3"/>
        <v>5.0000000000000001E-4</v>
      </c>
      <c r="I7" s="2">
        <f t="shared" si="4"/>
        <v>6.2543940519961585E-10</v>
      </c>
      <c r="J7" s="4">
        <f t="shared" si="5"/>
        <v>3.5367765131532298</v>
      </c>
      <c r="K7" s="1">
        <f t="shared" si="6"/>
        <v>0.9</v>
      </c>
    </row>
    <row r="8" spans="2:11" ht="16.5" thickTop="1" thickBot="1" x14ac:dyDescent="0.3">
      <c r="B8" s="3">
        <v>1000000000</v>
      </c>
      <c r="C8" s="3">
        <f t="shared" si="0"/>
        <v>6283185307.1795864</v>
      </c>
      <c r="D8" s="3">
        <f t="shared" si="7"/>
        <v>4.9999999999999998E-8</v>
      </c>
      <c r="E8" s="3">
        <f t="shared" si="1"/>
        <v>5.0660591821168886E-13</v>
      </c>
      <c r="F8" s="5">
        <f t="shared" si="8"/>
        <v>1000</v>
      </c>
      <c r="G8" s="3">
        <f t="shared" si="2"/>
        <v>2.5330295910584443E-13</v>
      </c>
      <c r="H8" s="5">
        <f t="shared" si="3"/>
        <v>5.0000000000000001E-4</v>
      </c>
      <c r="I8" s="3">
        <f t="shared" si="4"/>
        <v>5.0660591821168886E-10</v>
      </c>
      <c r="J8" s="6">
        <f t="shared" si="5"/>
        <v>3.1830988618379066</v>
      </c>
      <c r="K8" s="7">
        <f t="shared" si="6"/>
        <v>1</v>
      </c>
    </row>
    <row r="9" spans="2:11" ht="15.75" thickTop="1" x14ac:dyDescent="0.25">
      <c r="B9" s="2">
        <v>1100000000</v>
      </c>
      <c r="C9" s="2">
        <f t="shared" si="0"/>
        <v>6911503837.8975449</v>
      </c>
      <c r="D9" s="2">
        <f t="shared" si="7"/>
        <v>4.9999999999999998E-8</v>
      </c>
      <c r="E9" s="2">
        <f t="shared" si="1"/>
        <v>4.1868257703445366E-13</v>
      </c>
      <c r="F9" s="1">
        <f t="shared" si="8"/>
        <v>1000</v>
      </c>
      <c r="G9" s="2">
        <f t="shared" si="2"/>
        <v>2.0934128851722683E-13</v>
      </c>
      <c r="H9" s="1">
        <f t="shared" si="3"/>
        <v>5.0000000000000001E-4</v>
      </c>
      <c r="I9" s="2">
        <f t="shared" si="4"/>
        <v>4.1868257703445365E-10</v>
      </c>
      <c r="J9" s="4">
        <f t="shared" si="5"/>
        <v>2.8937262380344611</v>
      </c>
      <c r="K9" s="1">
        <f t="shared" si="6"/>
        <v>1.1000000000000001</v>
      </c>
    </row>
    <row r="10" spans="2:11" x14ac:dyDescent="0.25">
      <c r="B10" s="2">
        <v>1200000000</v>
      </c>
      <c r="C10" s="2">
        <f t="shared" si="0"/>
        <v>7539822368.6155033</v>
      </c>
      <c r="D10" s="2">
        <f t="shared" si="7"/>
        <v>4.9999999999999998E-8</v>
      </c>
      <c r="E10" s="2">
        <f t="shared" si="1"/>
        <v>3.5180966542478397E-13</v>
      </c>
      <c r="F10" s="1">
        <f t="shared" si="8"/>
        <v>1000</v>
      </c>
      <c r="G10" s="2">
        <f t="shared" si="2"/>
        <v>1.7590483271239199E-13</v>
      </c>
      <c r="H10" s="1">
        <f t="shared" si="3"/>
        <v>5.0000000000000001E-4</v>
      </c>
      <c r="I10" s="2">
        <f t="shared" si="4"/>
        <v>3.5180966542478398E-10</v>
      </c>
      <c r="J10" s="4">
        <f t="shared" si="5"/>
        <v>2.6525823848649224</v>
      </c>
      <c r="K10" s="1">
        <f t="shared" si="6"/>
        <v>1.2</v>
      </c>
    </row>
    <row r="11" spans="2:11" x14ac:dyDescent="0.25">
      <c r="B11" s="2">
        <v>1300000000</v>
      </c>
      <c r="C11" s="2">
        <f t="shared" si="0"/>
        <v>8168140899.3334618</v>
      </c>
      <c r="D11" s="2">
        <f t="shared" si="7"/>
        <v>4.9999999999999998E-8</v>
      </c>
      <c r="E11" s="2">
        <f t="shared" si="1"/>
        <v>2.997668155098751E-13</v>
      </c>
      <c r="F11" s="1">
        <f t="shared" si="8"/>
        <v>1000</v>
      </c>
      <c r="G11" s="2">
        <f t="shared" si="2"/>
        <v>1.4988340775493755E-13</v>
      </c>
      <c r="H11" s="1">
        <f t="shared" si="3"/>
        <v>5.0000000000000001E-4</v>
      </c>
      <c r="I11" s="2">
        <f t="shared" si="4"/>
        <v>2.9976681550987508E-10</v>
      </c>
      <c r="J11" s="4">
        <f t="shared" si="5"/>
        <v>2.4485375860291589</v>
      </c>
      <c r="K11" s="1">
        <f t="shared" si="6"/>
        <v>1.3</v>
      </c>
    </row>
    <row r="12" spans="2:11" x14ac:dyDescent="0.25">
      <c r="B12" s="2">
        <v>1400000000</v>
      </c>
      <c r="C12" s="2">
        <f t="shared" si="0"/>
        <v>8796459430.0514202</v>
      </c>
      <c r="D12" s="2">
        <f t="shared" si="7"/>
        <v>4.9999999999999998E-8</v>
      </c>
      <c r="E12" s="2">
        <f t="shared" si="1"/>
        <v>2.5847240725086177E-13</v>
      </c>
      <c r="F12" s="1">
        <f t="shared" si="8"/>
        <v>1000</v>
      </c>
      <c r="G12" s="2">
        <f t="shared" si="2"/>
        <v>1.2923620362543088E-13</v>
      </c>
      <c r="H12" s="1">
        <f t="shared" si="3"/>
        <v>5.0000000000000001E-4</v>
      </c>
      <c r="I12" s="2">
        <f t="shared" si="4"/>
        <v>2.5847240725086174E-10</v>
      </c>
      <c r="J12" s="4">
        <f t="shared" si="5"/>
        <v>2.2736420441699337</v>
      </c>
      <c r="K12" s="1">
        <f t="shared" si="6"/>
        <v>1.4</v>
      </c>
    </row>
    <row r="13" spans="2:11" x14ac:dyDescent="0.25">
      <c r="B13" s="2">
        <v>1500000000</v>
      </c>
      <c r="C13" s="2">
        <f t="shared" si="0"/>
        <v>9424777960.7693787</v>
      </c>
      <c r="D13" s="2">
        <f t="shared" si="7"/>
        <v>4.9999999999999998E-8</v>
      </c>
      <c r="E13" s="2">
        <f t="shared" si="1"/>
        <v>2.2515818587186178E-13</v>
      </c>
      <c r="F13" s="1">
        <f t="shared" si="8"/>
        <v>1000</v>
      </c>
      <c r="G13" s="2">
        <f t="shared" si="2"/>
        <v>1.1257909293593089E-13</v>
      </c>
      <c r="H13" s="1">
        <f t="shared" si="3"/>
        <v>5.0000000000000001E-4</v>
      </c>
      <c r="I13" s="2">
        <f t="shared" si="4"/>
        <v>2.2515818587186179E-10</v>
      </c>
      <c r="J13" s="4">
        <f t="shared" si="5"/>
        <v>2.1220659078919382</v>
      </c>
      <c r="K13" s="1">
        <f t="shared" si="6"/>
        <v>1.5</v>
      </c>
    </row>
    <row r="14" spans="2:11" x14ac:dyDescent="0.25">
      <c r="B14" s="2">
        <v>1600000000</v>
      </c>
      <c r="C14" s="2">
        <f t="shared" si="0"/>
        <v>10053096491.487337</v>
      </c>
      <c r="D14" s="2">
        <f t="shared" si="7"/>
        <v>4.9999999999999998E-8</v>
      </c>
      <c r="E14" s="2">
        <f t="shared" si="1"/>
        <v>1.9789293680144103E-13</v>
      </c>
      <c r="F14" s="1">
        <f t="shared" si="8"/>
        <v>1000</v>
      </c>
      <c r="G14" s="2">
        <f t="shared" si="2"/>
        <v>9.8946468400720516E-14</v>
      </c>
      <c r="H14" s="1">
        <f t="shared" si="3"/>
        <v>5.0000000000000001E-4</v>
      </c>
      <c r="I14" s="2">
        <f t="shared" si="4"/>
        <v>1.9789293680144102E-10</v>
      </c>
      <c r="J14" s="4">
        <f t="shared" si="5"/>
        <v>1.9894367886486921</v>
      </c>
      <c r="K14" s="1">
        <f t="shared" si="6"/>
        <v>1.6</v>
      </c>
    </row>
    <row r="15" spans="2:11" x14ac:dyDescent="0.25">
      <c r="B15" s="2">
        <v>1700000000</v>
      </c>
      <c r="C15" s="2">
        <f t="shared" si="0"/>
        <v>10681415022.205297</v>
      </c>
      <c r="D15" s="2">
        <f t="shared" si="7"/>
        <v>4.9999999999999998E-8</v>
      </c>
      <c r="E15" s="2">
        <f t="shared" si="1"/>
        <v>1.7529616547117261E-13</v>
      </c>
      <c r="F15" s="1">
        <f t="shared" si="8"/>
        <v>1000</v>
      </c>
      <c r="G15" s="2">
        <f t="shared" si="2"/>
        <v>8.7648082735586303E-14</v>
      </c>
      <c r="H15" s="1">
        <f t="shared" si="3"/>
        <v>5.0000000000000001E-4</v>
      </c>
      <c r="I15" s="2">
        <f t="shared" si="4"/>
        <v>1.7529616547117261E-10</v>
      </c>
      <c r="J15" s="4">
        <f t="shared" si="5"/>
        <v>1.8724110951987687</v>
      </c>
      <c r="K15" s="1">
        <f t="shared" si="6"/>
        <v>1.7</v>
      </c>
    </row>
    <row r="16" spans="2:11" x14ac:dyDescent="0.25">
      <c r="B16" s="2">
        <v>1800000000</v>
      </c>
      <c r="C16" s="2">
        <f t="shared" si="0"/>
        <v>11309733552.923256</v>
      </c>
      <c r="D16" s="2">
        <f t="shared" si="7"/>
        <v>4.9999999999999998E-8</v>
      </c>
      <c r="E16" s="2">
        <f t="shared" si="1"/>
        <v>1.5635985129990397E-13</v>
      </c>
      <c r="F16" s="1">
        <f t="shared" si="8"/>
        <v>1000</v>
      </c>
      <c r="G16" s="2">
        <f t="shared" si="2"/>
        <v>7.8179925649951987E-14</v>
      </c>
      <c r="H16" s="1">
        <f t="shared" si="3"/>
        <v>5.0000000000000001E-4</v>
      </c>
      <c r="I16" s="2">
        <f t="shared" si="4"/>
        <v>1.5635985129990396E-10</v>
      </c>
      <c r="J16" s="4">
        <f t="shared" si="5"/>
        <v>1.7683882565766149</v>
      </c>
      <c r="K16" s="1">
        <f t="shared" si="6"/>
        <v>1.8</v>
      </c>
    </row>
    <row r="17" spans="2:11" x14ac:dyDescent="0.25">
      <c r="B17" s="2">
        <v>1900000000</v>
      </c>
      <c r="C17" s="2">
        <f t="shared" si="0"/>
        <v>11938052083.641214</v>
      </c>
      <c r="D17" s="2">
        <f t="shared" si="7"/>
        <v>4.9999999999999998E-8</v>
      </c>
      <c r="E17" s="2">
        <f t="shared" si="1"/>
        <v>1.4033404936611879E-13</v>
      </c>
      <c r="F17" s="1">
        <f t="shared" si="8"/>
        <v>1000</v>
      </c>
      <c r="G17" s="2">
        <f t="shared" si="2"/>
        <v>7.0167024683059397E-14</v>
      </c>
      <c r="H17" s="1">
        <f t="shared" si="3"/>
        <v>5.0000000000000001E-4</v>
      </c>
      <c r="I17" s="2">
        <f t="shared" si="4"/>
        <v>1.403340493661188E-10</v>
      </c>
      <c r="J17" s="4">
        <f t="shared" si="5"/>
        <v>1.6753151904410035</v>
      </c>
      <c r="K17" s="1">
        <f t="shared" si="6"/>
        <v>1.9</v>
      </c>
    </row>
    <row r="18" spans="2:11" x14ac:dyDescent="0.25">
      <c r="B18" s="2">
        <v>2000000000</v>
      </c>
      <c r="C18" s="2">
        <f t="shared" si="0"/>
        <v>12566370614.359173</v>
      </c>
      <c r="D18" s="2">
        <f t="shared" si="7"/>
        <v>4.9999999999999998E-8</v>
      </c>
      <c r="E18" s="2">
        <f t="shared" si="1"/>
        <v>1.2665147955292221E-13</v>
      </c>
      <c r="F18" s="1">
        <f t="shared" si="8"/>
        <v>1000</v>
      </c>
      <c r="G18" s="2">
        <f t="shared" si="2"/>
        <v>6.3325739776461107E-14</v>
      </c>
      <c r="H18" s="1">
        <f t="shared" si="3"/>
        <v>5.0000000000000001E-4</v>
      </c>
      <c r="I18" s="2">
        <f t="shared" si="4"/>
        <v>1.2665147955292222E-10</v>
      </c>
      <c r="J18" s="4">
        <f t="shared" si="5"/>
        <v>1.5915494309189533</v>
      </c>
      <c r="K18" s="1">
        <f t="shared" si="6"/>
        <v>2</v>
      </c>
    </row>
    <row r="20" spans="2:11" x14ac:dyDescent="0.25">
      <c r="B20" s="1" t="s">
        <v>0</v>
      </c>
      <c r="C20" s="1" t="s">
        <v>3</v>
      </c>
      <c r="D20" s="1" t="s">
        <v>1</v>
      </c>
      <c r="E20" s="1" t="s">
        <v>2</v>
      </c>
      <c r="F20" s="1" t="s">
        <v>4</v>
      </c>
      <c r="G20" s="1" t="s">
        <v>5</v>
      </c>
      <c r="H20" s="1" t="s">
        <v>6</v>
      </c>
      <c r="I20" s="1" t="s">
        <v>8</v>
      </c>
      <c r="J20" s="1" t="s">
        <v>7</v>
      </c>
      <c r="K20" s="1" t="s">
        <v>9</v>
      </c>
    </row>
    <row r="21" spans="2:11" x14ac:dyDescent="0.25">
      <c r="B21" s="2">
        <v>500000000</v>
      </c>
      <c r="C21" s="2">
        <f>2*PI()*B21</f>
        <v>3141592653.5897932</v>
      </c>
      <c r="D21" s="2">
        <f>1/(C21^2*E21)</f>
        <v>1.9999999999999999E-7</v>
      </c>
      <c r="E21" s="2">
        <f>E8</f>
        <v>5.0660591821168886E-13</v>
      </c>
      <c r="F21" s="1">
        <v>1000</v>
      </c>
      <c r="G21" s="2">
        <f>0.5*E21</f>
        <v>2.5330295910584443E-13</v>
      </c>
      <c r="H21" s="1">
        <f>0.5/F21</f>
        <v>5.0000000000000001E-4</v>
      </c>
      <c r="I21" s="2">
        <f>G21/H21</f>
        <v>5.0660591821168886E-10</v>
      </c>
      <c r="J21" s="4">
        <f>C21*I21</f>
        <v>1.5915494309189533</v>
      </c>
      <c r="K21" s="1">
        <f>B21/1000000000</f>
        <v>0.5</v>
      </c>
    </row>
    <row r="22" spans="2:11" x14ac:dyDescent="0.25">
      <c r="B22" s="2">
        <v>600000000</v>
      </c>
      <c r="C22" s="2">
        <f t="shared" ref="C22:C36" si="9">2*PI()*B22</f>
        <v>3769911184.3077517</v>
      </c>
      <c r="D22" s="2">
        <f t="shared" ref="D22:D36" si="10">1/(C22^2*E22)</f>
        <v>1.3888888888888891E-7</v>
      </c>
      <c r="E22" s="2">
        <f>E21</f>
        <v>5.0660591821168886E-13</v>
      </c>
      <c r="F22" s="1">
        <f>F21</f>
        <v>1000</v>
      </c>
      <c r="G22" s="2">
        <f t="shared" ref="G22:G36" si="11">0.5*E22</f>
        <v>2.5330295910584443E-13</v>
      </c>
      <c r="H22" s="1">
        <f t="shared" ref="H22:H36" si="12">0.5/F22</f>
        <v>5.0000000000000001E-4</v>
      </c>
      <c r="I22" s="2">
        <f t="shared" ref="I22:I36" si="13">G22/H22</f>
        <v>5.0660591821168886E-10</v>
      </c>
      <c r="J22" s="4">
        <f t="shared" ref="J22:J36" si="14">C22*I22</f>
        <v>1.909859317102744</v>
      </c>
      <c r="K22" s="1">
        <f t="shared" ref="K22:K36" si="15">B22/1000000000</f>
        <v>0.6</v>
      </c>
    </row>
    <row r="23" spans="2:11" x14ac:dyDescent="0.25">
      <c r="B23" s="2">
        <v>700000000</v>
      </c>
      <c r="C23" s="2">
        <f t="shared" si="9"/>
        <v>4398229715.0257101</v>
      </c>
      <c r="D23" s="2">
        <f t="shared" si="10"/>
        <v>1.0204081632653063E-7</v>
      </c>
      <c r="E23" s="2">
        <f t="shared" ref="E23:E36" si="16">E22</f>
        <v>5.0660591821168886E-13</v>
      </c>
      <c r="F23" s="1">
        <f t="shared" ref="F23:F36" si="17">F22</f>
        <v>1000</v>
      </c>
      <c r="G23" s="2">
        <f t="shared" si="11"/>
        <v>2.5330295910584443E-13</v>
      </c>
      <c r="H23" s="1">
        <f t="shared" si="12"/>
        <v>5.0000000000000001E-4</v>
      </c>
      <c r="I23" s="2">
        <f t="shared" si="13"/>
        <v>5.0660591821168886E-10</v>
      </c>
      <c r="J23" s="4">
        <f t="shared" si="14"/>
        <v>2.2281692032865346</v>
      </c>
      <c r="K23" s="1">
        <f t="shared" si="15"/>
        <v>0.7</v>
      </c>
    </row>
    <row r="24" spans="2:11" x14ac:dyDescent="0.25">
      <c r="B24" s="2">
        <v>800000000</v>
      </c>
      <c r="C24" s="2">
        <f t="shared" si="9"/>
        <v>5026548245.7436686</v>
      </c>
      <c r="D24" s="2">
        <f t="shared" si="10"/>
        <v>7.8125000000000006E-8</v>
      </c>
      <c r="E24" s="2">
        <f t="shared" si="16"/>
        <v>5.0660591821168886E-13</v>
      </c>
      <c r="F24" s="1">
        <f t="shared" si="17"/>
        <v>1000</v>
      </c>
      <c r="G24" s="2">
        <f t="shared" si="11"/>
        <v>2.5330295910584443E-13</v>
      </c>
      <c r="H24" s="1">
        <f t="shared" si="12"/>
        <v>5.0000000000000001E-4</v>
      </c>
      <c r="I24" s="2">
        <f t="shared" si="13"/>
        <v>5.0660591821168886E-10</v>
      </c>
      <c r="J24" s="4">
        <f t="shared" si="14"/>
        <v>2.5464790894703251</v>
      </c>
      <c r="K24" s="1">
        <f t="shared" si="15"/>
        <v>0.8</v>
      </c>
    </row>
    <row r="25" spans="2:11" ht="15.75" thickBot="1" x14ac:dyDescent="0.3">
      <c r="B25" s="2">
        <v>900000000</v>
      </c>
      <c r="C25" s="2">
        <f t="shared" si="9"/>
        <v>5654866776.461628</v>
      </c>
      <c r="D25" s="2">
        <f t="shared" si="10"/>
        <v>6.1728395061728398E-8</v>
      </c>
      <c r="E25" s="2">
        <f t="shared" si="16"/>
        <v>5.0660591821168886E-13</v>
      </c>
      <c r="F25" s="1">
        <f t="shared" si="17"/>
        <v>1000</v>
      </c>
      <c r="G25" s="2">
        <f t="shared" si="11"/>
        <v>2.5330295910584443E-13</v>
      </c>
      <c r="H25" s="1">
        <f t="shared" si="12"/>
        <v>5.0000000000000001E-4</v>
      </c>
      <c r="I25" s="2">
        <f t="shared" si="13"/>
        <v>5.0660591821168886E-10</v>
      </c>
      <c r="J25" s="4">
        <f t="shared" si="14"/>
        <v>2.8647889756541161</v>
      </c>
      <c r="K25" s="1">
        <f t="shared" si="15"/>
        <v>0.9</v>
      </c>
    </row>
    <row r="26" spans="2:11" ht="16.5" thickTop="1" thickBot="1" x14ac:dyDescent="0.3">
      <c r="B26" s="3">
        <v>1000000000</v>
      </c>
      <c r="C26" s="3">
        <f t="shared" si="9"/>
        <v>6283185307.1795864</v>
      </c>
      <c r="D26" s="3">
        <f t="shared" si="10"/>
        <v>4.9999999999999998E-8</v>
      </c>
      <c r="E26" s="3">
        <f t="shared" si="16"/>
        <v>5.0660591821168886E-13</v>
      </c>
      <c r="F26" s="5">
        <f t="shared" si="17"/>
        <v>1000</v>
      </c>
      <c r="G26" s="3">
        <f t="shared" si="11"/>
        <v>2.5330295910584443E-13</v>
      </c>
      <c r="H26" s="5">
        <f t="shared" si="12"/>
        <v>5.0000000000000001E-4</v>
      </c>
      <c r="I26" s="3">
        <f t="shared" si="13"/>
        <v>5.0660591821168886E-10</v>
      </c>
      <c r="J26" s="6">
        <f t="shared" si="14"/>
        <v>3.1830988618379066</v>
      </c>
      <c r="K26" s="7">
        <f t="shared" si="15"/>
        <v>1</v>
      </c>
    </row>
    <row r="27" spans="2:11" ht="15.75" thickTop="1" x14ac:dyDescent="0.25">
      <c r="B27" s="2">
        <v>1100000000</v>
      </c>
      <c r="C27" s="2">
        <f t="shared" si="9"/>
        <v>6911503837.8975449</v>
      </c>
      <c r="D27" s="2">
        <f t="shared" si="10"/>
        <v>4.1322314049586776E-8</v>
      </c>
      <c r="E27" s="2">
        <f t="shared" si="16"/>
        <v>5.0660591821168886E-13</v>
      </c>
      <c r="F27" s="1">
        <f t="shared" si="17"/>
        <v>1000</v>
      </c>
      <c r="G27" s="2">
        <f t="shared" si="11"/>
        <v>2.5330295910584443E-13</v>
      </c>
      <c r="H27" s="1">
        <f t="shared" si="12"/>
        <v>5.0000000000000001E-4</v>
      </c>
      <c r="I27" s="2">
        <f t="shared" si="13"/>
        <v>5.0660591821168886E-10</v>
      </c>
      <c r="J27" s="4">
        <f t="shared" si="14"/>
        <v>3.5014087480216971</v>
      </c>
      <c r="K27" s="1">
        <f t="shared" si="15"/>
        <v>1.1000000000000001</v>
      </c>
    </row>
    <row r="28" spans="2:11" x14ac:dyDescent="0.25">
      <c r="B28" s="2">
        <v>1200000000</v>
      </c>
      <c r="C28" s="2">
        <f t="shared" si="9"/>
        <v>7539822368.6155033</v>
      </c>
      <c r="D28" s="2">
        <f t="shared" si="10"/>
        <v>3.4722222222222227E-8</v>
      </c>
      <c r="E28" s="2">
        <f t="shared" si="16"/>
        <v>5.0660591821168886E-13</v>
      </c>
      <c r="F28" s="1">
        <f t="shared" si="17"/>
        <v>1000</v>
      </c>
      <c r="G28" s="2">
        <f t="shared" si="11"/>
        <v>2.5330295910584443E-13</v>
      </c>
      <c r="H28" s="1">
        <f t="shared" si="12"/>
        <v>5.0000000000000001E-4</v>
      </c>
      <c r="I28" s="2">
        <f t="shared" si="13"/>
        <v>5.0660591821168886E-10</v>
      </c>
      <c r="J28" s="4">
        <f t="shared" si="14"/>
        <v>3.8197186342054881</v>
      </c>
      <c r="K28" s="1">
        <f t="shared" si="15"/>
        <v>1.2</v>
      </c>
    </row>
    <row r="29" spans="2:11" x14ac:dyDescent="0.25">
      <c r="B29" s="2">
        <v>1300000000</v>
      </c>
      <c r="C29" s="2">
        <f t="shared" si="9"/>
        <v>8168140899.3334618</v>
      </c>
      <c r="D29" s="2">
        <f t="shared" si="10"/>
        <v>2.9585798816568054E-8</v>
      </c>
      <c r="E29" s="2">
        <f t="shared" si="16"/>
        <v>5.0660591821168886E-13</v>
      </c>
      <c r="F29" s="1">
        <f t="shared" si="17"/>
        <v>1000</v>
      </c>
      <c r="G29" s="2">
        <f t="shared" si="11"/>
        <v>2.5330295910584443E-13</v>
      </c>
      <c r="H29" s="1">
        <f t="shared" si="12"/>
        <v>5.0000000000000001E-4</v>
      </c>
      <c r="I29" s="2">
        <f t="shared" si="13"/>
        <v>5.0660591821168886E-10</v>
      </c>
      <c r="J29" s="4">
        <f t="shared" si="14"/>
        <v>4.1380285203892786</v>
      </c>
      <c r="K29" s="1">
        <f t="shared" si="15"/>
        <v>1.3</v>
      </c>
    </row>
    <row r="30" spans="2:11" x14ac:dyDescent="0.25">
      <c r="B30" s="2">
        <v>1400000000</v>
      </c>
      <c r="C30" s="2">
        <f t="shared" si="9"/>
        <v>8796459430.0514202</v>
      </c>
      <c r="D30" s="2">
        <f t="shared" si="10"/>
        <v>2.5510204081632658E-8</v>
      </c>
      <c r="E30" s="2">
        <f t="shared" si="16"/>
        <v>5.0660591821168886E-13</v>
      </c>
      <c r="F30" s="1">
        <f t="shared" si="17"/>
        <v>1000</v>
      </c>
      <c r="G30" s="2">
        <f t="shared" si="11"/>
        <v>2.5330295910584443E-13</v>
      </c>
      <c r="H30" s="1">
        <f t="shared" si="12"/>
        <v>5.0000000000000001E-4</v>
      </c>
      <c r="I30" s="2">
        <f t="shared" si="13"/>
        <v>5.0660591821168886E-10</v>
      </c>
      <c r="J30" s="4">
        <f t="shared" si="14"/>
        <v>4.4563384065730691</v>
      </c>
      <c r="K30" s="1">
        <f t="shared" si="15"/>
        <v>1.4</v>
      </c>
    </row>
    <row r="31" spans="2:11" x14ac:dyDescent="0.25">
      <c r="B31" s="2">
        <v>1500000000</v>
      </c>
      <c r="C31" s="2">
        <f t="shared" si="9"/>
        <v>9424777960.7693787</v>
      </c>
      <c r="D31" s="2">
        <f t="shared" si="10"/>
        <v>2.2222222222222227E-8</v>
      </c>
      <c r="E31" s="2">
        <f t="shared" si="16"/>
        <v>5.0660591821168886E-13</v>
      </c>
      <c r="F31" s="1">
        <f t="shared" si="17"/>
        <v>1000</v>
      </c>
      <c r="G31" s="2">
        <f t="shared" si="11"/>
        <v>2.5330295910584443E-13</v>
      </c>
      <c r="H31" s="1">
        <f t="shared" si="12"/>
        <v>5.0000000000000001E-4</v>
      </c>
      <c r="I31" s="2">
        <f t="shared" si="13"/>
        <v>5.0660591821168886E-10</v>
      </c>
      <c r="J31" s="4">
        <f t="shared" si="14"/>
        <v>4.7746482927568596</v>
      </c>
      <c r="K31" s="1">
        <f t="shared" si="15"/>
        <v>1.5</v>
      </c>
    </row>
    <row r="32" spans="2:11" x14ac:dyDescent="0.25">
      <c r="B32" s="2">
        <v>1600000000</v>
      </c>
      <c r="C32" s="2">
        <f t="shared" si="9"/>
        <v>10053096491.487337</v>
      </c>
      <c r="D32" s="2">
        <f t="shared" si="10"/>
        <v>1.9531250000000002E-8</v>
      </c>
      <c r="E32" s="2">
        <f t="shared" si="16"/>
        <v>5.0660591821168886E-13</v>
      </c>
      <c r="F32" s="1">
        <f t="shared" si="17"/>
        <v>1000</v>
      </c>
      <c r="G32" s="2">
        <f t="shared" si="11"/>
        <v>2.5330295910584443E-13</v>
      </c>
      <c r="H32" s="1">
        <f t="shared" si="12"/>
        <v>5.0000000000000001E-4</v>
      </c>
      <c r="I32" s="2">
        <f t="shared" si="13"/>
        <v>5.0660591821168886E-10</v>
      </c>
      <c r="J32" s="4">
        <f t="shared" si="14"/>
        <v>5.0929581789406502</v>
      </c>
      <c r="K32" s="1">
        <f t="shared" si="15"/>
        <v>1.6</v>
      </c>
    </row>
    <row r="33" spans="2:11" x14ac:dyDescent="0.25">
      <c r="B33" s="2">
        <v>1700000000</v>
      </c>
      <c r="C33" s="2">
        <f t="shared" si="9"/>
        <v>10681415022.205297</v>
      </c>
      <c r="D33" s="2">
        <f t="shared" si="10"/>
        <v>1.7301038062283735E-8</v>
      </c>
      <c r="E33" s="2">
        <f t="shared" si="16"/>
        <v>5.0660591821168886E-13</v>
      </c>
      <c r="F33" s="1">
        <f t="shared" si="17"/>
        <v>1000</v>
      </c>
      <c r="G33" s="2">
        <f t="shared" si="11"/>
        <v>2.5330295910584443E-13</v>
      </c>
      <c r="H33" s="1">
        <f t="shared" si="12"/>
        <v>5.0000000000000001E-4</v>
      </c>
      <c r="I33" s="2">
        <f t="shared" si="13"/>
        <v>5.0660591821168886E-10</v>
      </c>
      <c r="J33" s="4">
        <f t="shared" si="14"/>
        <v>5.4112680651244416</v>
      </c>
      <c r="K33" s="1">
        <f t="shared" si="15"/>
        <v>1.7</v>
      </c>
    </row>
    <row r="34" spans="2:11" x14ac:dyDescent="0.25">
      <c r="B34" s="2">
        <v>1800000000</v>
      </c>
      <c r="C34" s="2">
        <f t="shared" si="9"/>
        <v>11309733552.923256</v>
      </c>
      <c r="D34" s="2">
        <f t="shared" si="10"/>
        <v>1.54320987654321E-8</v>
      </c>
      <c r="E34" s="2">
        <f t="shared" si="16"/>
        <v>5.0660591821168886E-13</v>
      </c>
      <c r="F34" s="1">
        <f t="shared" si="17"/>
        <v>1000</v>
      </c>
      <c r="G34" s="2">
        <f t="shared" si="11"/>
        <v>2.5330295910584443E-13</v>
      </c>
      <c r="H34" s="1">
        <f t="shared" si="12"/>
        <v>5.0000000000000001E-4</v>
      </c>
      <c r="I34" s="2">
        <f t="shared" si="13"/>
        <v>5.0660591821168886E-10</v>
      </c>
      <c r="J34" s="4">
        <f t="shared" si="14"/>
        <v>5.7295779513082321</v>
      </c>
      <c r="K34" s="1">
        <f t="shared" si="15"/>
        <v>1.8</v>
      </c>
    </row>
    <row r="35" spans="2:11" x14ac:dyDescent="0.25">
      <c r="B35" s="2">
        <v>1900000000</v>
      </c>
      <c r="C35" s="2">
        <f t="shared" si="9"/>
        <v>11938052083.641214</v>
      </c>
      <c r="D35" s="2">
        <f t="shared" si="10"/>
        <v>1.3850415512465374E-8</v>
      </c>
      <c r="E35" s="2">
        <f t="shared" si="16"/>
        <v>5.0660591821168886E-13</v>
      </c>
      <c r="F35" s="1">
        <f t="shared" si="17"/>
        <v>1000</v>
      </c>
      <c r="G35" s="2">
        <f t="shared" si="11"/>
        <v>2.5330295910584443E-13</v>
      </c>
      <c r="H35" s="1">
        <f t="shared" si="12"/>
        <v>5.0000000000000001E-4</v>
      </c>
      <c r="I35" s="2">
        <f t="shared" si="13"/>
        <v>5.0660591821168886E-10</v>
      </c>
      <c r="J35" s="4">
        <f t="shared" si="14"/>
        <v>6.0478878374920226</v>
      </c>
      <c r="K35" s="1">
        <f t="shared" si="15"/>
        <v>1.9</v>
      </c>
    </row>
    <row r="36" spans="2:11" x14ac:dyDescent="0.25">
      <c r="B36" s="2">
        <v>2000000000</v>
      </c>
      <c r="C36" s="2">
        <f t="shared" si="9"/>
        <v>12566370614.359173</v>
      </c>
      <c r="D36" s="2">
        <f t="shared" si="10"/>
        <v>1.2499999999999999E-8</v>
      </c>
      <c r="E36" s="2">
        <f t="shared" si="16"/>
        <v>5.0660591821168886E-13</v>
      </c>
      <c r="F36" s="1">
        <f t="shared" si="17"/>
        <v>1000</v>
      </c>
      <c r="G36" s="2">
        <f t="shared" si="11"/>
        <v>2.5330295910584443E-13</v>
      </c>
      <c r="H36" s="1">
        <f t="shared" si="12"/>
        <v>5.0000000000000001E-4</v>
      </c>
      <c r="I36" s="2">
        <f t="shared" si="13"/>
        <v>5.0660591821168886E-10</v>
      </c>
      <c r="J36" s="4">
        <f t="shared" si="14"/>
        <v>6.3661977236758132</v>
      </c>
      <c r="K36" s="1">
        <f t="shared" si="15"/>
        <v>2</v>
      </c>
    </row>
    <row r="38" spans="2:11" x14ac:dyDescent="0.25">
      <c r="J38" s="1" t="s">
        <v>7</v>
      </c>
      <c r="K38" s="1" t="s">
        <v>9</v>
      </c>
    </row>
    <row r="39" spans="2:11" x14ac:dyDescent="0.25">
      <c r="H39" s="1">
        <v>0</v>
      </c>
      <c r="I39" s="1">
        <v>0.85499999999999998</v>
      </c>
      <c r="J39" s="4">
        <f>J26-0.5</f>
        <v>2.6830988618379066</v>
      </c>
      <c r="K39" s="1">
        <v>0</v>
      </c>
    </row>
    <row r="40" spans="2:11" x14ac:dyDescent="0.25">
      <c r="H40" s="1">
        <v>2</v>
      </c>
      <c r="I40" s="1">
        <v>0.85499999999999998</v>
      </c>
      <c r="J40" s="4">
        <f>J39</f>
        <v>2.6830988618379066</v>
      </c>
      <c r="K40" s="1">
        <v>0.5</v>
      </c>
    </row>
    <row r="41" spans="2:11" x14ac:dyDescent="0.25">
      <c r="H41" s="1">
        <v>4</v>
      </c>
      <c r="I41" s="1">
        <v>0.85499999999999998</v>
      </c>
      <c r="J41" s="4">
        <f t="shared" ref="J41:J43" si="18">J40</f>
        <v>2.6830988618379066</v>
      </c>
      <c r="K41" s="1">
        <v>1</v>
      </c>
    </row>
    <row r="42" spans="2:11" x14ac:dyDescent="0.25">
      <c r="H42" s="1">
        <v>5</v>
      </c>
      <c r="I42" s="1">
        <v>0.85499999999999998</v>
      </c>
      <c r="J42" s="4">
        <f t="shared" si="18"/>
        <v>2.6830988618379066</v>
      </c>
      <c r="K42" s="1">
        <v>1.5</v>
      </c>
    </row>
    <row r="43" spans="2:11" ht="15.75" thickBot="1" x14ac:dyDescent="0.3">
      <c r="H43" s="1">
        <v>6</v>
      </c>
      <c r="I43" s="1">
        <v>0.85499999999999998</v>
      </c>
      <c r="J43" s="4">
        <f t="shared" si="18"/>
        <v>2.6830988618379066</v>
      </c>
      <c r="K43" s="1">
        <v>2</v>
      </c>
    </row>
    <row r="44" spans="2:11" ht="16.5" thickTop="1" thickBot="1" x14ac:dyDescent="0.3">
      <c r="J44" s="4"/>
      <c r="K44" s="7"/>
    </row>
    <row r="45" spans="2:11" ht="15.75" thickTop="1" x14ac:dyDescent="0.25">
      <c r="J45" s="4"/>
    </row>
    <row r="46" spans="2:11" x14ac:dyDescent="0.25">
      <c r="J46" s="4"/>
    </row>
    <row r="47" spans="2:11" x14ac:dyDescent="0.25">
      <c r="J47" s="4"/>
    </row>
    <row r="48" spans="2:11" x14ac:dyDescent="0.25">
      <c r="J48" s="4"/>
    </row>
    <row r="49" spans="8:11" x14ac:dyDescent="0.25">
      <c r="J49" s="4"/>
    </row>
    <row r="50" spans="8:11" x14ac:dyDescent="0.25">
      <c r="J50" s="4"/>
    </row>
    <row r="51" spans="8:11" x14ac:dyDescent="0.25">
      <c r="J51" s="4"/>
    </row>
    <row r="52" spans="8:11" x14ac:dyDescent="0.25">
      <c r="J52" s="4"/>
    </row>
    <row r="53" spans="8:11" x14ac:dyDescent="0.25">
      <c r="J53" s="4"/>
    </row>
    <row r="54" spans="8:11" x14ac:dyDescent="0.25">
      <c r="J54" s="4"/>
    </row>
    <row r="56" spans="8:11" x14ac:dyDescent="0.25">
      <c r="J56" s="1" t="s">
        <v>7</v>
      </c>
      <c r="K56" s="1" t="s">
        <v>9</v>
      </c>
    </row>
    <row r="57" spans="8:11" x14ac:dyDescent="0.25">
      <c r="H57" s="1">
        <v>0</v>
      </c>
      <c r="I57" s="1">
        <v>1.17</v>
      </c>
      <c r="J57" s="4">
        <f>J26+0.5</f>
        <v>3.6830988618379066</v>
      </c>
      <c r="K57" s="1">
        <v>0</v>
      </c>
    </row>
    <row r="58" spans="8:11" x14ac:dyDescent="0.25">
      <c r="H58" s="1">
        <v>2</v>
      </c>
      <c r="I58" s="1">
        <v>1.17</v>
      </c>
      <c r="J58" s="4">
        <f>J57</f>
        <v>3.6830988618379066</v>
      </c>
      <c r="K58" s="1">
        <v>0.5</v>
      </c>
    </row>
    <row r="59" spans="8:11" x14ac:dyDescent="0.25">
      <c r="H59" s="1">
        <v>4</v>
      </c>
      <c r="I59" s="1">
        <v>1.17</v>
      </c>
      <c r="J59" s="4">
        <f t="shared" ref="J59:J61" si="19">J58</f>
        <v>3.6830988618379066</v>
      </c>
      <c r="K59" s="1">
        <v>1</v>
      </c>
    </row>
    <row r="60" spans="8:11" x14ac:dyDescent="0.25">
      <c r="H60" s="1">
        <v>5</v>
      </c>
      <c r="I60" s="1">
        <v>1.17</v>
      </c>
      <c r="J60" s="4">
        <f t="shared" si="19"/>
        <v>3.6830988618379066</v>
      </c>
      <c r="K60" s="1">
        <v>1.5</v>
      </c>
    </row>
    <row r="61" spans="8:11" ht="15.75" thickBot="1" x14ac:dyDescent="0.3">
      <c r="H61" s="1">
        <v>6</v>
      </c>
      <c r="I61" s="1">
        <v>1.17</v>
      </c>
      <c r="J61" s="4">
        <f t="shared" si="19"/>
        <v>3.6830988618379066</v>
      </c>
      <c r="K61" s="1">
        <v>2</v>
      </c>
    </row>
    <row r="62" spans="8:11" ht="16.5" thickTop="1" thickBot="1" x14ac:dyDescent="0.3">
      <c r="J62" s="4"/>
      <c r="K62" s="7"/>
    </row>
    <row r="63" spans="8:11" ht="15.75" thickTop="1" x14ac:dyDescent="0.25">
      <c r="J63" s="4"/>
    </row>
    <row r="64" spans="8:11" x14ac:dyDescent="0.25">
      <c r="J64" s="4"/>
    </row>
    <row r="65" spans="10:10" x14ac:dyDescent="0.25">
      <c r="J65" s="4"/>
    </row>
    <row r="66" spans="10:10" x14ac:dyDescent="0.25">
      <c r="J66" s="4"/>
    </row>
    <row r="67" spans="10:10" x14ac:dyDescent="0.25">
      <c r="J67" s="4"/>
    </row>
    <row r="68" spans="10:10" x14ac:dyDescent="0.25">
      <c r="J68" s="4"/>
    </row>
    <row r="69" spans="10:10" x14ac:dyDescent="0.25">
      <c r="J69" s="4"/>
    </row>
    <row r="70" spans="10:10" x14ac:dyDescent="0.25">
      <c r="J70" s="4"/>
    </row>
    <row r="71" spans="10:10" x14ac:dyDescent="0.25">
      <c r="J71" s="4"/>
    </row>
    <row r="72" spans="10:10" x14ac:dyDescent="0.25">
      <c r="J72" s="4"/>
    </row>
  </sheetData>
  <conditionalFormatting sqref="J3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21:J3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ignoredErrors>
    <ignoredError sqref="E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2023-02-26T16:22:25Z</dcterms:created>
  <dcterms:modified xsi:type="dcterms:W3CDTF">2023-03-10T13:50:03Z</dcterms:modified>
</cp:coreProperties>
</file>